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V10" i="1" l="1"/>
  <c r="AV9" i="1"/>
  <c r="AV8" i="1"/>
  <c r="AV7" i="1"/>
  <c r="AV5" i="1"/>
  <c r="AV4" i="1"/>
  <c r="AR13" i="1"/>
  <c r="AN13" i="1"/>
  <c r="AI13" i="1"/>
  <c r="AE13" i="1"/>
  <c r="AA13" i="1"/>
  <c r="V13" i="1"/>
  <c r="R13" i="1"/>
  <c r="N13" i="1"/>
  <c r="J13" i="1"/>
  <c r="H13" i="1"/>
  <c r="F13" i="1"/>
  <c r="D13" i="1"/>
  <c r="B13" i="1"/>
  <c r="AT6" i="1"/>
  <c r="AJ6" i="1"/>
  <c r="Y6" i="1"/>
  <c r="AU13" i="1"/>
  <c r="AP13" i="1"/>
  <c r="AL13" i="1"/>
  <c r="AG13" i="1"/>
  <c r="AC13" i="1"/>
  <c r="X13" i="1"/>
  <c r="T13" i="1"/>
  <c r="P13" i="1"/>
  <c r="L13" i="1"/>
  <c r="I13" i="1"/>
  <c r="G13" i="1"/>
  <c r="E13" i="1"/>
  <c r="C13" i="1"/>
  <c r="AV6" i="1" l="1"/>
  <c r="K13" i="1"/>
  <c r="M13" i="1"/>
  <c r="O13" i="1"/>
  <c r="Q13" i="1"/>
  <c r="S13" i="1"/>
  <c r="U13" i="1"/>
  <c r="W13" i="1"/>
  <c r="Z13" i="1"/>
  <c r="AB13" i="1"/>
  <c r="AD13" i="1"/>
  <c r="AF13" i="1"/>
  <c r="AH13" i="1"/>
  <c r="AK13" i="1"/>
  <c r="AM13" i="1"/>
  <c r="AO13" i="1"/>
  <c r="AQ13" i="1"/>
  <c r="AS13" i="1"/>
  <c r="AT13" i="1"/>
  <c r="Y13" i="1" l="1"/>
  <c r="AJ13" i="1"/>
  <c r="AV13" i="1" l="1"/>
</calcChain>
</file>

<file path=xl/sharedStrings.xml><?xml version="1.0" encoding="utf-8"?>
<sst xmlns="http://schemas.openxmlformats.org/spreadsheetml/2006/main" count="96" uniqueCount="96">
  <si>
    <t>310101 UOC MEDICINA D'URGENZA</t>
  </si>
  <si>
    <t>310102 UOC ANESTESIA E RIANIMAZIONE/CENTRO DI RIANIMAZIONE POLIVALENTE</t>
  </si>
  <si>
    <t>310104 UOC PRONTO SOCCORSO E BREVE OSSERVAZIONE</t>
  </si>
  <si>
    <t>310105 UOC CARDIOLOGIA D'URGENZA CON UNITA' CORONARICA</t>
  </si>
  <si>
    <t>310106 UOC ORTOPEDIA E TRAUMATOLOGIA</t>
  </si>
  <si>
    <t>310107 UOC NEUROLOGIA CON UNITA' DI TRATTAMENTO NEUROVASCOLARE</t>
  </si>
  <si>
    <t>310108 UOC NEUROCHIRURGIA</t>
  </si>
  <si>
    <t>310131 UOSD TERAPIA INTENSIVA POST OPERATORIA</t>
  </si>
  <si>
    <t>310132 UOSD RADIOLOGIA VASCOLARE INTERVENTISTICA</t>
  </si>
  <si>
    <t>310308 UOC ANESTESIA E RIANIMAZIONE/ANESTESIA OPERATORIA</t>
  </si>
  <si>
    <t>310301 UOC CHIRURGIA GENERALE AD INDIRIZZO ONCOLOGICO</t>
  </si>
  <si>
    <t>310304 UOC CHIRURGIA GENERALE</t>
  </si>
  <si>
    <t>310306 UOC UROLOGIA</t>
  </si>
  <si>
    <t>310309 UOC CHIRURGIA VASCOLARE</t>
  </si>
  <si>
    <t>310331 UOSD CHIRURGIA ENDOCRINO-METABOLICA</t>
  </si>
  <si>
    <t>310333 UOSD CENTRO DI SENOLOGIA</t>
  </si>
  <si>
    <t>310334 UOSD CHIRURGIA PLASTICA E RICOSTRUTTIVA</t>
  </si>
  <si>
    <t>310335 UOSD TERAPIA ANTALGICA</t>
  </si>
  <si>
    <t>310403 UOC MEDICINA INTERNA</t>
  </si>
  <si>
    <t>310405 UOC MEDICINA INTERNA AD INDIRIZZO IMMUNOLOGICO</t>
  </si>
  <si>
    <t>310406 UOC MALATTIE DELL'APPARATO RESPIRATORIO ED ENDOSCOPIA VIE AEREE</t>
  </si>
  <si>
    <t>310409 UOC ANGIOLOGIA</t>
  </si>
  <si>
    <t>310412 UOC MEDICINA FISICA E RIABILITAZIONE</t>
  </si>
  <si>
    <t>310433 UOSD GERIATRIA</t>
  </si>
  <si>
    <t>310435 UOSD NEFROLOGIA E DIALISI</t>
  </si>
  <si>
    <t>310411 UOC CARDIOLOGIA E RIABILITAZIONE CARDIOLOGICA</t>
  </si>
  <si>
    <t>311005 UOC GINECOLOGIA E OSTETRICIA</t>
  </si>
  <si>
    <t>311006 UOC NEONATOLOGIA CON TERAPIA  INTENSIVA NEONATALE</t>
  </si>
  <si>
    <t>311008 UOC MEDICINA E TRAUMATOLOGIA DELLO SPORT</t>
  </si>
  <si>
    <t>311009 UOC ONCOLOGIA</t>
  </si>
  <si>
    <t xml:space="preserve">311010 UOC EMATOLOGIA </t>
  </si>
  <si>
    <t>311011 UOC RADIOTERAPIA</t>
  </si>
  <si>
    <t>311034 UOSD CHIRURGIA VITREORETINICA</t>
  </si>
  <si>
    <t>311033 UOSD CHIRURGIA MAXILLO-FACCIALE</t>
  </si>
  <si>
    <t>320101 UOC RADIODIAGNOSTICA</t>
  </si>
  <si>
    <t>311003 UOC OTORINOLARINGOIATRIA</t>
  </si>
  <si>
    <t>320105 UOC ANATOMIA ED ISTOLOGIA PATOLOGICA</t>
  </si>
  <si>
    <t>320106 UOC MEDICINA TRASFUSIONALE</t>
  </si>
  <si>
    <t>320132 UOSD RADIODIAGNOSTICA PRESIDIO ADDOLORATA</t>
  </si>
  <si>
    <t>320104UOC PATOLOGIA CLINICA</t>
  </si>
  <si>
    <t>320133 GENETICA MEDICA</t>
  </si>
  <si>
    <t>310436 UOSD SCIENZA DELL'ALIMENTAZIONE</t>
  </si>
  <si>
    <t>310431 UOSD ENDOCRINOLOGIA  E DIABETOLOGIA</t>
  </si>
  <si>
    <t>311012 UOC GASTROENTEROLOGIA ED ENDOSCOPIA DIGESTIVA</t>
  </si>
  <si>
    <t>310402 UOSD MEDICINA INTERNA AD INDIRIZZO ENDOCRINO-METABOLICO</t>
  </si>
  <si>
    <t>311001 UOC OFTALMOLOGIA - BANCA DEGLI OCCHI</t>
  </si>
  <si>
    <t xml:space="preserve"> TOTALE COSTI DEL PERSONALE</t>
  </si>
  <si>
    <t>TOTALE CONSUMO BENI SANITARI</t>
  </si>
  <si>
    <t>TOTALE CONSUMO BENI NON SANITARI</t>
  </si>
  <si>
    <t>3110,28</t>
  </si>
  <si>
    <t>3190,71</t>
  </si>
  <si>
    <t>9936,66</t>
  </si>
  <si>
    <t>4655,11</t>
  </si>
  <si>
    <t>3756,54</t>
  </si>
  <si>
    <t>3317,31</t>
  </si>
  <si>
    <t>1694,67</t>
  </si>
  <si>
    <t>1514,85</t>
  </si>
  <si>
    <t>1197,99</t>
  </si>
  <si>
    <t>1348,17</t>
  </si>
  <si>
    <t>2772,37</t>
  </si>
  <si>
    <t>2581,32</t>
  </si>
  <si>
    <t>2983,13</t>
  </si>
  <si>
    <t>1416,71</t>
  </si>
  <si>
    <t>73,35</t>
  </si>
  <si>
    <t>635,41</t>
  </si>
  <si>
    <t>335,09</t>
  </si>
  <si>
    <t>524,95</t>
  </si>
  <si>
    <t>1901,79</t>
  </si>
  <si>
    <t>5277,53</t>
  </si>
  <si>
    <t>2001,39</t>
  </si>
  <si>
    <t>814,22</t>
  </si>
  <si>
    <t>1288,97</t>
  </si>
  <si>
    <t>790,16</t>
  </si>
  <si>
    <t>7192,30</t>
  </si>
  <si>
    <t>10334,56</t>
  </si>
  <si>
    <t>2696,69</t>
  </si>
  <si>
    <t>1024,63</t>
  </si>
  <si>
    <t>1938,69</t>
  </si>
  <si>
    <t>4478,98</t>
  </si>
  <si>
    <t>738,60</t>
  </si>
  <si>
    <t>9,88</t>
  </si>
  <si>
    <t>275,62</t>
  </si>
  <si>
    <t>1354,42</t>
  </si>
  <si>
    <t>1172,42</t>
  </si>
  <si>
    <t>6032,23</t>
  </si>
  <si>
    <t>2421,03</t>
  </si>
  <si>
    <t>8178,94</t>
  </si>
  <si>
    <t>829,87</t>
  </si>
  <si>
    <t>495,40</t>
  </si>
  <si>
    <t>1036,06</t>
  </si>
  <si>
    <t>19911,97</t>
  </si>
  <si>
    <t>TOTALE COSTI PER SERVIZI E ONERI DI GESTIONE</t>
  </si>
  <si>
    <t>TOTALE PRESTAZIONI PER INTERNI RICEVUTE</t>
  </si>
  <si>
    <t>TOTALE COSTI DI CAMERA OPERATORIA</t>
  </si>
  <si>
    <t>TOTALE COSTI DI DAY SURGERY</t>
  </si>
  <si>
    <t xml:space="preserve">   TOTALE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</si>
</sst>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7"/>
      <name val="Arial Narrow"/>
      <family val="2"/>
    </font>
    <font>
      <b/>
      <sz val="7"/>
      <color indexed="8"/>
      <name val="Arial"/>
      <family val="2"/>
    </font>
    <font>
      <b/>
      <sz val="7"/>
      <color indexed="8"/>
      <name val="Arial Narrow"/>
      <family val="2"/>
    </font>
    <font>
      <b/>
      <sz val="7"/>
      <color theme="1"/>
      <name val="Arial Narrow"/>
      <family val="2"/>
    </font>
    <font>
      <sz val="10"/>
      <color indexed="9"/>
      <name val="SansSerif"/>
    </font>
    <font>
      <sz val="7"/>
      <name val="SansSerif"/>
    </font>
    <font>
      <sz val="7"/>
      <color theme="1"/>
      <name val="SansSerif"/>
    </font>
    <font>
      <b/>
      <sz val="7"/>
      <name val="SansSerif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8" fillId="2" borderId="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1" xfId="0" applyFont="1" applyBorder="1" applyAlignment="1">
      <alignment horizontal="right"/>
    </xf>
    <xf numFmtId="0" fontId="10" fillId="3" borderId="0" xfId="0" applyFont="1" applyFill="1" applyBorder="1" applyAlignment="1" applyProtection="1">
      <alignment horizontal="left" vertical="top" wrapText="1"/>
    </xf>
    <xf numFmtId="4" fontId="9" fillId="3" borderId="3" xfId="0" applyNumberFormat="1" applyFont="1" applyFill="1" applyBorder="1" applyAlignment="1" applyProtection="1">
      <alignment horizontal="right" vertical="top" wrapText="1"/>
    </xf>
    <xf numFmtId="4" fontId="12" fillId="3" borderId="3" xfId="0" applyNumberFormat="1" applyFont="1" applyFill="1" applyBorder="1" applyAlignment="1" applyProtection="1">
      <alignment horizontal="right" vertical="top" wrapText="1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3" fillId="4" borderId="5" xfId="0" applyFont="1" applyFill="1" applyBorder="1" applyAlignment="1" applyProtection="1">
      <alignment horizontal="left" vertical="top" wrapText="1"/>
    </xf>
    <xf numFmtId="4" fontId="14" fillId="4" borderId="3" xfId="0" applyNumberFormat="1" applyFont="1" applyFill="1" applyBorder="1" applyAlignment="1" applyProtection="1">
      <alignment horizontal="right" vertical="top" wrapText="1"/>
    </xf>
    <xf numFmtId="4" fontId="15" fillId="4" borderId="3" xfId="0" applyNumberFormat="1" applyFont="1" applyFill="1" applyBorder="1" applyAlignment="1" applyProtection="1">
      <alignment horizontal="left" vertical="top" wrapText="1"/>
    </xf>
    <xf numFmtId="4" fontId="14" fillId="5" borderId="3" xfId="0" applyNumberFormat="1" applyFont="1" applyFill="1" applyBorder="1" applyAlignment="1" applyProtection="1">
      <alignment horizontal="left" vertical="top" wrapText="1"/>
    </xf>
    <xf numFmtId="4" fontId="16" fillId="4" borderId="3" xfId="0" applyNumberFormat="1" applyFont="1" applyFill="1" applyBorder="1" applyAlignment="1" applyProtection="1">
      <alignment horizontal="right" vertical="top" wrapText="1"/>
    </xf>
    <xf numFmtId="0" fontId="13" fillId="6" borderId="5" xfId="0" applyFont="1" applyFill="1" applyBorder="1" applyAlignment="1" applyProtection="1">
      <alignment horizontal="left" vertical="top" wrapText="1"/>
    </xf>
    <xf numFmtId="4" fontId="14" fillId="6" borderId="3" xfId="0" applyNumberFormat="1" applyFont="1" applyFill="1" applyBorder="1" applyAlignment="1" applyProtection="1">
      <alignment horizontal="right" vertical="top" wrapText="1"/>
    </xf>
    <xf numFmtId="4" fontId="15" fillId="6" borderId="3" xfId="0" applyNumberFormat="1" applyFont="1" applyFill="1" applyBorder="1" applyAlignment="1" applyProtection="1">
      <alignment horizontal="left" vertical="top" wrapText="1"/>
    </xf>
    <xf numFmtId="4" fontId="14" fillId="6" borderId="3" xfId="0" applyNumberFormat="1" applyFont="1" applyFill="1" applyBorder="1" applyAlignment="1" applyProtection="1">
      <alignment horizontal="left" vertical="top" wrapText="1"/>
    </xf>
    <xf numFmtId="4" fontId="16" fillId="6" borderId="3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/>
    <xf numFmtId="0" fontId="5" fillId="0" borderId="0" xfId="0" applyFont="1" applyAlignment="1">
      <alignment horizontal="right"/>
    </xf>
    <xf numFmtId="0" fontId="10" fillId="0" borderId="0" xfId="0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 wrapText="1"/>
    </xf>
    <xf numFmtId="4" fontId="2" fillId="0" borderId="3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4" fontId="12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Font="1" applyFill="1" applyBorder="1" applyAlignment="1" applyProtection="1">
      <alignment horizontal="right" vertical="top" wrapText="1"/>
    </xf>
    <xf numFmtId="4" fontId="11" fillId="0" borderId="3" xfId="0" applyNumberFormat="1" applyFont="1" applyFill="1" applyBorder="1" applyAlignment="1" applyProtection="1">
      <alignment horizontal="right" vertical="top" wrapText="1"/>
    </xf>
    <xf numFmtId="4" fontId="6" fillId="0" borderId="0" xfId="0" applyNumberFormat="1" applyFont="1" applyFill="1" applyAlignment="1">
      <alignment horizontal="justify" vertical="justify"/>
    </xf>
    <xf numFmtId="0" fontId="6" fillId="0" borderId="3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/>
    </xf>
    <xf numFmtId="0" fontId="7" fillId="0" borderId="3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vello%202016%205%20cos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tti ok"/>
      <sheetName val="farmaceutica ok"/>
      <sheetName val="COSTI E RICAVI COMUNI ok "/>
      <sheetName val="SERVIZI ok"/>
      <sheetName val="medicina endocrino 2016 ok"/>
      <sheetName val="geriatria 2016 somma OK"/>
      <sheetName val="radiodiagnostica somma 2016 ok"/>
      <sheetName val="sanit supp 2016"/>
      <sheetName val="amm  2016 ok"/>
      <sheetName val="DIPARTIMENTI 2016 ok"/>
      <sheetName val="ambulatorio"/>
      <sheetName val="azie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3451110</v>
          </cell>
        </row>
        <row r="50">
          <cell r="D50">
            <v>1510.87</v>
          </cell>
        </row>
      </sheetData>
      <sheetData sheetId="5">
        <row r="7">
          <cell r="D7">
            <v>2777772</v>
          </cell>
        </row>
        <row r="50">
          <cell r="D50">
            <v>2043.72</v>
          </cell>
        </row>
      </sheetData>
      <sheetData sheetId="6">
        <row r="7">
          <cell r="D7">
            <v>0</v>
          </cell>
        </row>
        <row r="50">
          <cell r="D50">
            <v>8709.9699999999993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B1" workbookViewId="0">
      <selection activeCell="F27" sqref="F27"/>
    </sheetView>
  </sheetViews>
  <sheetFormatPr defaultRowHeight="15"/>
  <cols>
    <col min="1" max="1" width="40.7109375" customWidth="1"/>
    <col min="2" max="4" width="10.85546875" style="1" customWidth="1"/>
    <col min="5" max="5" width="10.85546875" style="28" customWidth="1"/>
    <col min="6" max="6" width="10.85546875" style="1" customWidth="1"/>
    <col min="7" max="14" width="10.85546875" style="3" customWidth="1"/>
    <col min="15" max="26" width="10.85546875" style="1" customWidth="1"/>
    <col min="27" max="27" width="10.85546875" style="3" customWidth="1"/>
    <col min="28" max="47" width="10.85546875" style="1" customWidth="1"/>
    <col min="48" max="48" width="14.85546875" customWidth="1"/>
    <col min="256" max="256" width="40.7109375" customWidth="1"/>
    <col min="257" max="302" width="10.85546875" customWidth="1"/>
    <col min="303" max="303" width="14.85546875" customWidth="1"/>
    <col min="512" max="512" width="40.7109375" customWidth="1"/>
    <col min="513" max="558" width="10.85546875" customWidth="1"/>
    <col min="559" max="559" width="14.85546875" customWidth="1"/>
    <col min="768" max="768" width="40.7109375" customWidth="1"/>
    <col min="769" max="814" width="10.85546875" customWidth="1"/>
    <col min="815" max="815" width="14.85546875" customWidth="1"/>
    <col min="1024" max="1024" width="40.7109375" customWidth="1"/>
    <col min="1025" max="1070" width="10.85546875" customWidth="1"/>
    <col min="1071" max="1071" width="14.85546875" customWidth="1"/>
    <col min="1280" max="1280" width="40.7109375" customWidth="1"/>
    <col min="1281" max="1326" width="10.85546875" customWidth="1"/>
    <col min="1327" max="1327" width="14.85546875" customWidth="1"/>
    <col min="1536" max="1536" width="40.7109375" customWidth="1"/>
    <col min="1537" max="1582" width="10.85546875" customWidth="1"/>
    <col min="1583" max="1583" width="14.85546875" customWidth="1"/>
    <col min="1792" max="1792" width="40.7109375" customWidth="1"/>
    <col min="1793" max="1838" width="10.85546875" customWidth="1"/>
    <col min="1839" max="1839" width="14.85546875" customWidth="1"/>
    <col min="2048" max="2048" width="40.7109375" customWidth="1"/>
    <col min="2049" max="2094" width="10.85546875" customWidth="1"/>
    <col min="2095" max="2095" width="14.85546875" customWidth="1"/>
    <col min="2304" max="2304" width="40.7109375" customWidth="1"/>
    <col min="2305" max="2350" width="10.85546875" customWidth="1"/>
    <col min="2351" max="2351" width="14.85546875" customWidth="1"/>
    <col min="2560" max="2560" width="40.7109375" customWidth="1"/>
    <col min="2561" max="2606" width="10.85546875" customWidth="1"/>
    <col min="2607" max="2607" width="14.85546875" customWidth="1"/>
    <col min="2816" max="2816" width="40.7109375" customWidth="1"/>
    <col min="2817" max="2862" width="10.85546875" customWidth="1"/>
    <col min="2863" max="2863" width="14.85546875" customWidth="1"/>
    <col min="3072" max="3072" width="40.7109375" customWidth="1"/>
    <col min="3073" max="3118" width="10.85546875" customWidth="1"/>
    <col min="3119" max="3119" width="14.85546875" customWidth="1"/>
    <col min="3328" max="3328" width="40.7109375" customWidth="1"/>
    <col min="3329" max="3374" width="10.85546875" customWidth="1"/>
    <col min="3375" max="3375" width="14.85546875" customWidth="1"/>
    <col min="3584" max="3584" width="40.7109375" customWidth="1"/>
    <col min="3585" max="3630" width="10.85546875" customWidth="1"/>
    <col min="3631" max="3631" width="14.85546875" customWidth="1"/>
    <col min="3840" max="3840" width="40.7109375" customWidth="1"/>
    <col min="3841" max="3886" width="10.85546875" customWidth="1"/>
    <col min="3887" max="3887" width="14.85546875" customWidth="1"/>
    <col min="4096" max="4096" width="40.7109375" customWidth="1"/>
    <col min="4097" max="4142" width="10.85546875" customWidth="1"/>
    <col min="4143" max="4143" width="14.85546875" customWidth="1"/>
    <col min="4352" max="4352" width="40.7109375" customWidth="1"/>
    <col min="4353" max="4398" width="10.85546875" customWidth="1"/>
    <col min="4399" max="4399" width="14.85546875" customWidth="1"/>
    <col min="4608" max="4608" width="40.7109375" customWidth="1"/>
    <col min="4609" max="4654" width="10.85546875" customWidth="1"/>
    <col min="4655" max="4655" width="14.85546875" customWidth="1"/>
    <col min="4864" max="4864" width="40.7109375" customWidth="1"/>
    <col min="4865" max="4910" width="10.85546875" customWidth="1"/>
    <col min="4911" max="4911" width="14.85546875" customWidth="1"/>
    <col min="5120" max="5120" width="40.7109375" customWidth="1"/>
    <col min="5121" max="5166" width="10.85546875" customWidth="1"/>
    <col min="5167" max="5167" width="14.85546875" customWidth="1"/>
    <col min="5376" max="5376" width="40.7109375" customWidth="1"/>
    <col min="5377" max="5422" width="10.85546875" customWidth="1"/>
    <col min="5423" max="5423" width="14.85546875" customWidth="1"/>
    <col min="5632" max="5632" width="40.7109375" customWidth="1"/>
    <col min="5633" max="5678" width="10.85546875" customWidth="1"/>
    <col min="5679" max="5679" width="14.85546875" customWidth="1"/>
    <col min="5888" max="5888" width="40.7109375" customWidth="1"/>
    <col min="5889" max="5934" width="10.85546875" customWidth="1"/>
    <col min="5935" max="5935" width="14.85546875" customWidth="1"/>
    <col min="6144" max="6144" width="40.7109375" customWidth="1"/>
    <col min="6145" max="6190" width="10.85546875" customWidth="1"/>
    <col min="6191" max="6191" width="14.85546875" customWidth="1"/>
    <col min="6400" max="6400" width="40.7109375" customWidth="1"/>
    <col min="6401" max="6446" width="10.85546875" customWidth="1"/>
    <col min="6447" max="6447" width="14.85546875" customWidth="1"/>
    <col min="6656" max="6656" width="40.7109375" customWidth="1"/>
    <col min="6657" max="6702" width="10.85546875" customWidth="1"/>
    <col min="6703" max="6703" width="14.85546875" customWidth="1"/>
    <col min="6912" max="6912" width="40.7109375" customWidth="1"/>
    <col min="6913" max="6958" width="10.85546875" customWidth="1"/>
    <col min="6959" max="6959" width="14.85546875" customWidth="1"/>
    <col min="7168" max="7168" width="40.7109375" customWidth="1"/>
    <col min="7169" max="7214" width="10.85546875" customWidth="1"/>
    <col min="7215" max="7215" width="14.85546875" customWidth="1"/>
    <col min="7424" max="7424" width="40.7109375" customWidth="1"/>
    <col min="7425" max="7470" width="10.85546875" customWidth="1"/>
    <col min="7471" max="7471" width="14.85546875" customWidth="1"/>
    <col min="7680" max="7680" width="40.7109375" customWidth="1"/>
    <col min="7681" max="7726" width="10.85546875" customWidth="1"/>
    <col min="7727" max="7727" width="14.85546875" customWidth="1"/>
    <col min="7936" max="7936" width="40.7109375" customWidth="1"/>
    <col min="7937" max="7982" width="10.85546875" customWidth="1"/>
    <col min="7983" max="7983" width="14.85546875" customWidth="1"/>
    <col min="8192" max="8192" width="40.7109375" customWidth="1"/>
    <col min="8193" max="8238" width="10.85546875" customWidth="1"/>
    <col min="8239" max="8239" width="14.85546875" customWidth="1"/>
    <col min="8448" max="8448" width="40.7109375" customWidth="1"/>
    <col min="8449" max="8494" width="10.85546875" customWidth="1"/>
    <col min="8495" max="8495" width="14.85546875" customWidth="1"/>
    <col min="8704" max="8704" width="40.7109375" customWidth="1"/>
    <col min="8705" max="8750" width="10.85546875" customWidth="1"/>
    <col min="8751" max="8751" width="14.85546875" customWidth="1"/>
    <col min="8960" max="8960" width="40.7109375" customWidth="1"/>
    <col min="8961" max="9006" width="10.85546875" customWidth="1"/>
    <col min="9007" max="9007" width="14.85546875" customWidth="1"/>
    <col min="9216" max="9216" width="40.7109375" customWidth="1"/>
    <col min="9217" max="9262" width="10.85546875" customWidth="1"/>
    <col min="9263" max="9263" width="14.85546875" customWidth="1"/>
    <col min="9472" max="9472" width="40.7109375" customWidth="1"/>
    <col min="9473" max="9518" width="10.85546875" customWidth="1"/>
    <col min="9519" max="9519" width="14.85546875" customWidth="1"/>
    <col min="9728" max="9728" width="40.7109375" customWidth="1"/>
    <col min="9729" max="9774" width="10.85546875" customWidth="1"/>
    <col min="9775" max="9775" width="14.85546875" customWidth="1"/>
    <col min="9984" max="9984" width="40.7109375" customWidth="1"/>
    <col min="9985" max="10030" width="10.85546875" customWidth="1"/>
    <col min="10031" max="10031" width="14.85546875" customWidth="1"/>
    <col min="10240" max="10240" width="40.7109375" customWidth="1"/>
    <col min="10241" max="10286" width="10.85546875" customWidth="1"/>
    <col min="10287" max="10287" width="14.85546875" customWidth="1"/>
    <col min="10496" max="10496" width="40.7109375" customWidth="1"/>
    <col min="10497" max="10542" width="10.85546875" customWidth="1"/>
    <col min="10543" max="10543" width="14.85546875" customWidth="1"/>
    <col min="10752" max="10752" width="40.7109375" customWidth="1"/>
    <col min="10753" max="10798" width="10.85546875" customWidth="1"/>
    <col min="10799" max="10799" width="14.85546875" customWidth="1"/>
    <col min="11008" max="11008" width="40.7109375" customWidth="1"/>
    <col min="11009" max="11054" width="10.85546875" customWidth="1"/>
    <col min="11055" max="11055" width="14.85546875" customWidth="1"/>
    <col min="11264" max="11264" width="40.7109375" customWidth="1"/>
    <col min="11265" max="11310" width="10.85546875" customWidth="1"/>
    <col min="11311" max="11311" width="14.85546875" customWidth="1"/>
    <col min="11520" max="11520" width="40.7109375" customWidth="1"/>
    <col min="11521" max="11566" width="10.85546875" customWidth="1"/>
    <col min="11567" max="11567" width="14.85546875" customWidth="1"/>
    <col min="11776" max="11776" width="40.7109375" customWidth="1"/>
    <col min="11777" max="11822" width="10.85546875" customWidth="1"/>
    <col min="11823" max="11823" width="14.85546875" customWidth="1"/>
    <col min="12032" max="12032" width="40.7109375" customWidth="1"/>
    <col min="12033" max="12078" width="10.85546875" customWidth="1"/>
    <col min="12079" max="12079" width="14.85546875" customWidth="1"/>
    <col min="12288" max="12288" width="40.7109375" customWidth="1"/>
    <col min="12289" max="12334" width="10.85546875" customWidth="1"/>
    <col min="12335" max="12335" width="14.85546875" customWidth="1"/>
    <col min="12544" max="12544" width="40.7109375" customWidth="1"/>
    <col min="12545" max="12590" width="10.85546875" customWidth="1"/>
    <col min="12591" max="12591" width="14.85546875" customWidth="1"/>
    <col min="12800" max="12800" width="40.7109375" customWidth="1"/>
    <col min="12801" max="12846" width="10.85546875" customWidth="1"/>
    <col min="12847" max="12847" width="14.85546875" customWidth="1"/>
    <col min="13056" max="13056" width="40.7109375" customWidth="1"/>
    <col min="13057" max="13102" width="10.85546875" customWidth="1"/>
    <col min="13103" max="13103" width="14.85546875" customWidth="1"/>
    <col min="13312" max="13312" width="40.7109375" customWidth="1"/>
    <col min="13313" max="13358" width="10.85546875" customWidth="1"/>
    <col min="13359" max="13359" width="14.85546875" customWidth="1"/>
    <col min="13568" max="13568" width="40.7109375" customWidth="1"/>
    <col min="13569" max="13614" width="10.85546875" customWidth="1"/>
    <col min="13615" max="13615" width="14.85546875" customWidth="1"/>
    <col min="13824" max="13824" width="40.7109375" customWidth="1"/>
    <col min="13825" max="13870" width="10.85546875" customWidth="1"/>
    <col min="13871" max="13871" width="14.85546875" customWidth="1"/>
    <col min="14080" max="14080" width="40.7109375" customWidth="1"/>
    <col min="14081" max="14126" width="10.85546875" customWidth="1"/>
    <col min="14127" max="14127" width="14.85546875" customWidth="1"/>
    <col min="14336" max="14336" width="40.7109375" customWidth="1"/>
    <col min="14337" max="14382" width="10.85546875" customWidth="1"/>
    <col min="14383" max="14383" width="14.85546875" customWidth="1"/>
    <col min="14592" max="14592" width="40.7109375" customWidth="1"/>
    <col min="14593" max="14638" width="10.85546875" customWidth="1"/>
    <col min="14639" max="14639" width="14.85546875" customWidth="1"/>
    <col min="14848" max="14848" width="40.7109375" customWidth="1"/>
    <col min="14849" max="14894" width="10.85546875" customWidth="1"/>
    <col min="14895" max="14895" width="14.85546875" customWidth="1"/>
    <col min="15104" max="15104" width="40.7109375" customWidth="1"/>
    <col min="15105" max="15150" width="10.85546875" customWidth="1"/>
    <col min="15151" max="15151" width="14.85546875" customWidth="1"/>
    <col min="15360" max="15360" width="40.7109375" customWidth="1"/>
    <col min="15361" max="15406" width="10.85546875" customWidth="1"/>
    <col min="15407" max="15407" width="14.85546875" customWidth="1"/>
    <col min="15616" max="15616" width="40.7109375" customWidth="1"/>
    <col min="15617" max="15662" width="10.85546875" customWidth="1"/>
    <col min="15663" max="15663" width="14.85546875" customWidth="1"/>
    <col min="15872" max="15872" width="40.7109375" customWidth="1"/>
    <col min="15873" max="15918" width="10.85546875" customWidth="1"/>
    <col min="15919" max="15919" width="14.85546875" customWidth="1"/>
    <col min="16128" max="16128" width="40.7109375" customWidth="1"/>
    <col min="16129" max="16174" width="10.85546875" customWidth="1"/>
    <col min="16175" max="16175" width="14.85546875" customWidth="1"/>
  </cols>
  <sheetData>
    <row r="1" spans="1:48">
      <c r="C1" s="2"/>
      <c r="E1" s="2"/>
      <c r="K1" s="4"/>
      <c r="N1" s="4"/>
      <c r="V1" s="5"/>
      <c r="AA1" s="4"/>
      <c r="AB1" s="5"/>
      <c r="AC1" s="6"/>
      <c r="AD1" s="6"/>
      <c r="AE1" s="6"/>
      <c r="AF1" s="6"/>
      <c r="AG1" s="6"/>
      <c r="AJ1" s="5"/>
      <c r="AL1" s="7"/>
      <c r="AO1" s="5"/>
      <c r="AP1" s="5"/>
      <c r="AQ1" s="5"/>
      <c r="AS1" s="5"/>
    </row>
    <row r="2" spans="1:48" s="43" customFormat="1" ht="91.5" customHeight="1">
      <c r="A2" s="37"/>
      <c r="B2" s="38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40" t="s">
        <v>5</v>
      </c>
      <c r="H2" s="41" t="s">
        <v>6</v>
      </c>
      <c r="I2" s="41" t="s">
        <v>7</v>
      </c>
      <c r="J2" s="41" t="s">
        <v>8</v>
      </c>
      <c r="K2" s="38" t="s">
        <v>9</v>
      </c>
      <c r="L2" s="39" t="s">
        <v>10</v>
      </c>
      <c r="M2" s="38" t="s">
        <v>11</v>
      </c>
      <c r="N2" s="38" t="s">
        <v>12</v>
      </c>
      <c r="O2" s="39" t="s">
        <v>13</v>
      </c>
      <c r="P2" s="38" t="s">
        <v>14</v>
      </c>
      <c r="Q2" s="39" t="s">
        <v>15</v>
      </c>
      <c r="R2" s="38" t="s">
        <v>16</v>
      </c>
      <c r="S2" s="38" t="s">
        <v>17</v>
      </c>
      <c r="T2" s="39" t="s">
        <v>18</v>
      </c>
      <c r="U2" s="38" t="s">
        <v>19</v>
      </c>
      <c r="V2" s="38" t="s">
        <v>20</v>
      </c>
      <c r="W2" s="38" t="s">
        <v>21</v>
      </c>
      <c r="X2" s="38" t="s">
        <v>22</v>
      </c>
      <c r="Y2" s="38" t="s">
        <v>23</v>
      </c>
      <c r="Z2" s="38" t="s">
        <v>24</v>
      </c>
      <c r="AA2" s="38" t="s">
        <v>25</v>
      </c>
      <c r="AB2" s="41" t="s">
        <v>26</v>
      </c>
      <c r="AC2" s="41" t="s">
        <v>27</v>
      </c>
      <c r="AD2" s="40" t="s">
        <v>28</v>
      </c>
      <c r="AE2" s="41" t="s">
        <v>29</v>
      </c>
      <c r="AF2" s="41" t="s">
        <v>30</v>
      </c>
      <c r="AG2" s="41" t="s">
        <v>31</v>
      </c>
      <c r="AH2" s="41" t="s">
        <v>32</v>
      </c>
      <c r="AI2" s="41" t="s">
        <v>33</v>
      </c>
      <c r="AJ2" s="38" t="s">
        <v>34</v>
      </c>
      <c r="AK2" s="41" t="s">
        <v>35</v>
      </c>
      <c r="AL2" s="38" t="s">
        <v>36</v>
      </c>
      <c r="AM2" s="38" t="s">
        <v>37</v>
      </c>
      <c r="AN2" s="38" t="s">
        <v>38</v>
      </c>
      <c r="AO2" s="39" t="s">
        <v>39</v>
      </c>
      <c r="AP2" s="39" t="s">
        <v>40</v>
      </c>
      <c r="AQ2" s="41" t="s">
        <v>41</v>
      </c>
      <c r="AR2" s="41" t="s">
        <v>42</v>
      </c>
      <c r="AS2" s="41" t="s">
        <v>43</v>
      </c>
      <c r="AT2" s="41" t="s">
        <v>44</v>
      </c>
      <c r="AU2" s="41" t="s">
        <v>45</v>
      </c>
      <c r="AV2" s="42"/>
    </row>
    <row r="3" spans="1:48">
      <c r="A3" s="8"/>
      <c r="B3" s="8"/>
      <c r="C3" s="8"/>
      <c r="D3" s="9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3"/>
    </row>
    <row r="4" spans="1:48" s="33" customFormat="1">
      <c r="A4" s="30" t="s">
        <v>46</v>
      </c>
      <c r="B4" s="31">
        <v>3532655.82</v>
      </c>
      <c r="C4" s="31">
        <v>4294955.04</v>
      </c>
      <c r="D4" s="31">
        <v>6521172.6600000001</v>
      </c>
      <c r="E4" s="31">
        <v>3527484.91</v>
      </c>
      <c r="F4" s="31">
        <v>4053617.06</v>
      </c>
      <c r="G4" s="31">
        <v>2224272.21</v>
      </c>
      <c r="H4" s="31">
        <v>2365288.21</v>
      </c>
      <c r="I4" s="31">
        <v>1878261.24</v>
      </c>
      <c r="J4" s="31">
        <v>1283480.17</v>
      </c>
      <c r="K4" s="31">
        <v>5820237.7400000002</v>
      </c>
      <c r="L4" s="31">
        <v>2197076.73</v>
      </c>
      <c r="M4" s="31">
        <v>2536567.0100000002</v>
      </c>
      <c r="N4" s="31">
        <v>1767853.6199999999</v>
      </c>
      <c r="O4" s="31">
        <v>1869361.77</v>
      </c>
      <c r="P4" s="31">
        <v>373974.01</v>
      </c>
      <c r="Q4" s="31">
        <v>306945.75</v>
      </c>
      <c r="R4" s="31">
        <v>326004.65999999997</v>
      </c>
      <c r="S4" s="31">
        <v>653272.32000000007</v>
      </c>
      <c r="T4" s="31">
        <v>1611637.35</v>
      </c>
      <c r="U4" s="31">
        <v>2691482.77</v>
      </c>
      <c r="V4" s="31">
        <v>1832033.46</v>
      </c>
      <c r="W4" s="31">
        <v>882393.53</v>
      </c>
      <c r="X4" s="31">
        <v>2654485.16</v>
      </c>
      <c r="Y4" s="31">
        <v>1371123.52</v>
      </c>
      <c r="Z4" s="31">
        <v>1119800.1100000001</v>
      </c>
      <c r="AA4" s="31">
        <v>3035815.37</v>
      </c>
      <c r="AB4" s="31">
        <v>6044195.5800000001</v>
      </c>
      <c r="AC4" s="31">
        <v>4351367.8499999996</v>
      </c>
      <c r="AD4" s="31">
        <v>732324.51</v>
      </c>
      <c r="AE4" s="31">
        <v>2248725.0700000003</v>
      </c>
      <c r="AF4" s="31">
        <v>2408796.3899999997</v>
      </c>
      <c r="AG4" s="31">
        <v>1057701.71</v>
      </c>
      <c r="AH4" s="31">
        <v>162953.20000000001</v>
      </c>
      <c r="AI4" s="31">
        <v>476877.56</v>
      </c>
      <c r="AJ4" s="31">
        <v>6194155.4899999993</v>
      </c>
      <c r="AK4" s="31">
        <v>2685418.68</v>
      </c>
      <c r="AL4" s="31">
        <v>1237576.1599999999</v>
      </c>
      <c r="AM4" s="31">
        <v>1746781.2</v>
      </c>
      <c r="AN4" s="31">
        <v>2401137.59</v>
      </c>
      <c r="AO4" s="31">
        <v>3076899.7800000003</v>
      </c>
      <c r="AP4" s="31">
        <v>207544.83</v>
      </c>
      <c r="AQ4" s="31">
        <v>658014.07000000007</v>
      </c>
      <c r="AR4" s="31">
        <v>960023.58</v>
      </c>
      <c r="AS4" s="31">
        <v>1461486.9700000002</v>
      </c>
      <c r="AT4" s="31">
        <v>1585342.6400000001</v>
      </c>
      <c r="AU4" s="31">
        <v>3015005.31</v>
      </c>
      <c r="AV4" s="32">
        <f t="shared" ref="AV4" si="0">B4+C4+D4+E4+F4+G4+H4+I4+J4+K4+L4+M4+N4+O4+P4+Q4+R4+S4+T4+U4+V4+W4+X4+Y4+Z4+AA4+AB4+AC4+AD4+AE4+AF4+AG4+AH4+AI4+AJ4+AK4+AL4+AM4+AN4+AO4+AQ4+AR4+AS4+AT4+AU4+AP4</f>
        <v>103443580.37</v>
      </c>
    </row>
    <row r="5" spans="1:48" s="33" customFormat="1">
      <c r="A5" s="30" t="s">
        <v>47</v>
      </c>
      <c r="B5" s="31">
        <v>198461.87</v>
      </c>
      <c r="C5" s="31">
        <v>549231.13</v>
      </c>
      <c r="D5" s="31">
        <v>377047.1</v>
      </c>
      <c r="E5" s="31">
        <v>1424002.7399999998</v>
      </c>
      <c r="F5" s="31">
        <v>140097.63</v>
      </c>
      <c r="G5" s="34">
        <v>76111.63</v>
      </c>
      <c r="H5" s="34">
        <v>80412.33</v>
      </c>
      <c r="I5" s="34">
        <v>282607.21000000008</v>
      </c>
      <c r="J5" s="34">
        <v>2273494.1999999997</v>
      </c>
      <c r="K5" s="34">
        <v>24560.609999999997</v>
      </c>
      <c r="L5" s="34">
        <v>153931.79999999999</v>
      </c>
      <c r="M5" s="34">
        <v>182713.72</v>
      </c>
      <c r="N5" s="34">
        <v>127543.39000000001</v>
      </c>
      <c r="O5" s="31">
        <v>51731.57</v>
      </c>
      <c r="P5" s="31">
        <v>5456.37</v>
      </c>
      <c r="Q5" s="31">
        <v>1302.75</v>
      </c>
      <c r="R5" s="31">
        <v>5813.98</v>
      </c>
      <c r="S5" s="31">
        <v>395088.02</v>
      </c>
      <c r="T5" s="31">
        <v>240859.09000000003</v>
      </c>
      <c r="U5" s="31">
        <v>5550535.9799999995</v>
      </c>
      <c r="V5" s="31">
        <v>238738.53999999998</v>
      </c>
      <c r="W5" s="31">
        <v>94121.830000000016</v>
      </c>
      <c r="X5" s="31">
        <v>199289.08</v>
      </c>
      <c r="Y5" s="31">
        <v>95790.280000000013</v>
      </c>
      <c r="Z5" s="31">
        <v>330432.71999999997</v>
      </c>
      <c r="AA5" s="34">
        <v>1398743.4000000001</v>
      </c>
      <c r="AB5" s="31">
        <v>188352.47</v>
      </c>
      <c r="AC5" s="31">
        <v>228829.93</v>
      </c>
      <c r="AD5" s="31">
        <v>26144.299999999996</v>
      </c>
      <c r="AE5" s="31">
        <v>915411.08999999985</v>
      </c>
      <c r="AF5" s="31">
        <v>2503463.04</v>
      </c>
      <c r="AG5" s="31">
        <v>4934.41</v>
      </c>
      <c r="AH5" s="31">
        <v>0</v>
      </c>
      <c r="AI5" s="31">
        <v>12671.36</v>
      </c>
      <c r="AJ5" s="31">
        <v>301149.55000000005</v>
      </c>
      <c r="AK5" s="31">
        <v>137556.04</v>
      </c>
      <c r="AL5" s="31">
        <v>207578.28</v>
      </c>
      <c r="AM5" s="31">
        <v>629689.48</v>
      </c>
      <c r="AN5" s="31">
        <v>217315.69999999998</v>
      </c>
      <c r="AO5" s="31">
        <v>3111804.4299999997</v>
      </c>
      <c r="AP5" s="31">
        <v>4349.4800000000005</v>
      </c>
      <c r="AQ5" s="31">
        <v>314.35000000000002</v>
      </c>
      <c r="AR5" s="31">
        <v>1444.75</v>
      </c>
      <c r="AS5" s="31">
        <v>414668.2</v>
      </c>
      <c r="AT5" s="31">
        <v>124911.48999999999</v>
      </c>
      <c r="AU5" s="31">
        <v>275018.33999999997</v>
      </c>
      <c r="AV5" s="32">
        <f t="shared" ref="AV5" si="1">B5+C5+D5+E5+F5+G5+H5+I5+J5+K5+L5+M5+N5+O5+P5+Q5+R5+S5+T5+U5+V5+W5+X5+Y5+Z5+AA5+AB5+AC5+AD5+AE5+AF5+AG5+AH5+AI5+AJ5+AK5+AL5+AM5+AN5+AO5+AQ5+AR5+AS5+AT5+AU5+AP5</f>
        <v>23803725.66</v>
      </c>
    </row>
    <row r="6" spans="1:48" s="33" customFormat="1">
      <c r="A6" s="30" t="s">
        <v>48</v>
      </c>
      <c r="B6" s="35" t="s">
        <v>49</v>
      </c>
      <c r="C6" s="35" t="s">
        <v>50</v>
      </c>
      <c r="D6" s="35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57</v>
      </c>
      <c r="K6" s="35" t="s">
        <v>58</v>
      </c>
      <c r="L6" s="35" t="s">
        <v>59</v>
      </c>
      <c r="M6" s="35" t="s">
        <v>60</v>
      </c>
      <c r="N6" s="35" t="s">
        <v>61</v>
      </c>
      <c r="O6" s="35" t="s">
        <v>62</v>
      </c>
      <c r="P6" s="35" t="s">
        <v>63</v>
      </c>
      <c r="Q6" s="35" t="s">
        <v>64</v>
      </c>
      <c r="R6" s="35" t="s">
        <v>65</v>
      </c>
      <c r="S6" s="35" t="s">
        <v>66</v>
      </c>
      <c r="T6" s="35" t="s">
        <v>67</v>
      </c>
      <c r="U6" s="35" t="s">
        <v>68</v>
      </c>
      <c r="V6" s="35" t="s">
        <v>69</v>
      </c>
      <c r="W6" s="35" t="s">
        <v>70</v>
      </c>
      <c r="X6" s="35" t="s">
        <v>71</v>
      </c>
      <c r="Y6" s="36">
        <f>'[1]geriatria 2016 somma OK'!D50</f>
        <v>2043.72</v>
      </c>
      <c r="Z6" s="35" t="s">
        <v>72</v>
      </c>
      <c r="AA6" s="35" t="s">
        <v>73</v>
      </c>
      <c r="AB6" s="35" t="s">
        <v>74</v>
      </c>
      <c r="AC6" s="35" t="s">
        <v>75</v>
      </c>
      <c r="AD6" s="35" t="s">
        <v>76</v>
      </c>
      <c r="AE6" s="35" t="s">
        <v>77</v>
      </c>
      <c r="AF6" s="35" t="s">
        <v>78</v>
      </c>
      <c r="AG6" s="35" t="s">
        <v>79</v>
      </c>
      <c r="AH6" s="35" t="s">
        <v>80</v>
      </c>
      <c r="AI6" s="35" t="s">
        <v>81</v>
      </c>
      <c r="AJ6" s="36">
        <f>'[1]radiodiagnostica somma 2016 ok'!D50</f>
        <v>8709.9699999999993</v>
      </c>
      <c r="AK6" s="35" t="s">
        <v>82</v>
      </c>
      <c r="AL6" s="35" t="s">
        <v>83</v>
      </c>
      <c r="AM6" s="35" t="s">
        <v>84</v>
      </c>
      <c r="AN6" s="35" t="s">
        <v>85</v>
      </c>
      <c r="AO6" s="35" t="s">
        <v>86</v>
      </c>
      <c r="AP6" s="35"/>
      <c r="AQ6" s="35" t="s">
        <v>87</v>
      </c>
      <c r="AR6" s="35" t="s">
        <v>88</v>
      </c>
      <c r="AS6" s="35" t="s">
        <v>89</v>
      </c>
      <c r="AT6" s="31">
        <f>'[1]medicina endocrino 2016 ok'!D50</f>
        <v>1510.87</v>
      </c>
      <c r="AU6" s="35" t="s">
        <v>90</v>
      </c>
      <c r="AV6" s="32">
        <f>B6+C6+D6+E6+F6+G6+H6+I6+J6+K6+L6+M6+N6+O6+P6+Q6+R6+S6+T6+U6+V6+W6+X6+Y6+Z6+AA6+AB6+AC6+AD6+AE6+AF6+AG6+AH6+AI6+AJ6+AK6+AL6+AM6+AN6+AO6+AQ6+AR6+AS6+AT6+AU6+AP6</f>
        <v>139505.52999999997</v>
      </c>
    </row>
    <row r="7" spans="1:48" s="33" customFormat="1">
      <c r="A7" s="30" t="s">
        <v>91</v>
      </c>
      <c r="B7" s="31">
        <v>6725.0599999999995</v>
      </c>
      <c r="C7" s="31">
        <v>220413.57</v>
      </c>
      <c r="D7" s="31">
        <v>403342.92</v>
      </c>
      <c r="E7" s="31">
        <v>123418.3</v>
      </c>
      <c r="F7" s="31">
        <v>4873.4400000000005</v>
      </c>
      <c r="G7" s="34">
        <v>2093.2399999999998</v>
      </c>
      <c r="H7" s="34">
        <v>40154.29</v>
      </c>
      <c r="I7" s="34">
        <v>97231.51</v>
      </c>
      <c r="J7" s="34">
        <v>1188.4000000000001</v>
      </c>
      <c r="K7" s="34">
        <v>0.54</v>
      </c>
      <c r="L7" s="34">
        <v>69548</v>
      </c>
      <c r="M7" s="34">
        <v>37367.689999999995</v>
      </c>
      <c r="N7" s="34">
        <v>2307.04</v>
      </c>
      <c r="O7" s="31">
        <v>33083.33</v>
      </c>
      <c r="P7" s="31">
        <v>0</v>
      </c>
      <c r="Q7" s="31">
        <v>0</v>
      </c>
      <c r="R7" s="31">
        <v>0</v>
      </c>
      <c r="S7" s="31">
        <v>29941.13</v>
      </c>
      <c r="T7" s="31">
        <v>40426.049999999996</v>
      </c>
      <c r="U7" s="31">
        <v>84424.76999999999</v>
      </c>
      <c r="V7" s="31">
        <v>84393.88</v>
      </c>
      <c r="W7" s="31">
        <v>0</v>
      </c>
      <c r="X7" s="31">
        <v>38202.950000000004</v>
      </c>
      <c r="Y7" s="31">
        <v>6158.49</v>
      </c>
      <c r="Z7" s="31">
        <v>22286.95</v>
      </c>
      <c r="AA7" s="34">
        <v>381516.70999999996</v>
      </c>
      <c r="AB7" s="31">
        <v>42813.759999999995</v>
      </c>
      <c r="AC7" s="31">
        <v>75944.13</v>
      </c>
      <c r="AD7" s="31">
        <v>7791.1100000000006</v>
      </c>
      <c r="AE7" s="31">
        <v>49401.38</v>
      </c>
      <c r="AF7" s="31">
        <v>121465.95</v>
      </c>
      <c r="AG7" s="31">
        <v>419289.52</v>
      </c>
      <c r="AH7" s="31">
        <v>0</v>
      </c>
      <c r="AI7" s="31">
        <v>1037.6199999999999</v>
      </c>
      <c r="AJ7" s="31">
        <v>466318.15</v>
      </c>
      <c r="AK7" s="31">
        <v>50817.71</v>
      </c>
      <c r="AL7" s="31">
        <v>14912.43</v>
      </c>
      <c r="AM7" s="31">
        <v>103084.54000000001</v>
      </c>
      <c r="AN7" s="31">
        <v>764643.72</v>
      </c>
      <c r="AO7" s="31">
        <v>96206.54</v>
      </c>
      <c r="AP7" s="31">
        <v>0</v>
      </c>
      <c r="AQ7" s="31">
        <v>0</v>
      </c>
      <c r="AR7" s="31">
        <v>0</v>
      </c>
      <c r="AS7" s="31">
        <v>67633.429999999993</v>
      </c>
      <c r="AT7" s="31">
        <v>39735.32</v>
      </c>
      <c r="AU7" s="31">
        <v>3733.6099999999997</v>
      </c>
      <c r="AV7" s="32">
        <f t="shared" ref="AV7" si="2">B7+C7+D7+E7+F7+G7+H7+I7+J7+K7+L7+M7+N7+O7+P7+Q7+R7+S7+T7+U7+V7+W7+X7+Y7+Z7+AA7+AB7+AC7+AD7+AE7+AF7+AG7+AH7+AI7+AJ7+AK7+AL7+AM7+AN7+AO7+AQ7+AR7+AS7+AT7+AU7+AP7</f>
        <v>4053927.18</v>
      </c>
    </row>
    <row r="8" spans="1:48" s="33" customFormat="1">
      <c r="A8" s="30" t="s">
        <v>92</v>
      </c>
      <c r="B8" s="31">
        <v>705090.58</v>
      </c>
      <c r="C8" s="31">
        <v>291460.43</v>
      </c>
      <c r="D8" s="31">
        <v>4581124.8499999996</v>
      </c>
      <c r="E8" s="31">
        <v>503511.52</v>
      </c>
      <c r="F8" s="31">
        <v>161784.91</v>
      </c>
      <c r="G8" s="31">
        <v>412926.25</v>
      </c>
      <c r="H8" s="31">
        <v>240297.61</v>
      </c>
      <c r="I8" s="31">
        <v>119155.76999999999</v>
      </c>
      <c r="J8" s="31">
        <v>3054.2</v>
      </c>
      <c r="K8" s="31">
        <v>74.88</v>
      </c>
      <c r="L8" s="31">
        <v>323376.49</v>
      </c>
      <c r="M8" s="31">
        <v>308461.78000000003</v>
      </c>
      <c r="N8" s="31">
        <v>133241.1</v>
      </c>
      <c r="O8" s="31">
        <v>131089.09</v>
      </c>
      <c r="P8" s="31">
        <v>12616.09</v>
      </c>
      <c r="Q8" s="31">
        <v>133600.82999999999</v>
      </c>
      <c r="R8" s="31">
        <v>0</v>
      </c>
      <c r="S8" s="31">
        <v>424.45</v>
      </c>
      <c r="T8" s="31">
        <v>373152.39999999997</v>
      </c>
      <c r="U8" s="31">
        <v>443206.32999999996</v>
      </c>
      <c r="V8" s="31">
        <v>216884.28</v>
      </c>
      <c r="W8" s="31">
        <v>16982.57</v>
      </c>
      <c r="X8" s="31">
        <v>40677.120000000003</v>
      </c>
      <c r="Y8" s="31">
        <v>265089.03999999998</v>
      </c>
      <c r="Z8" s="31">
        <v>334.86</v>
      </c>
      <c r="AA8" s="31">
        <v>164152.60000000003</v>
      </c>
      <c r="AB8" s="31">
        <v>297861.93</v>
      </c>
      <c r="AC8" s="31">
        <v>118421.31</v>
      </c>
      <c r="AD8" s="31">
        <v>27704.010000000002</v>
      </c>
      <c r="AE8" s="31">
        <v>321188.5</v>
      </c>
      <c r="AF8" s="31">
        <v>538376.86</v>
      </c>
      <c r="AG8" s="31">
        <v>14363.48</v>
      </c>
      <c r="AH8" s="31">
        <v>0</v>
      </c>
      <c r="AI8" s="31">
        <v>24218.04</v>
      </c>
      <c r="AJ8" s="31">
        <v>0</v>
      </c>
      <c r="AK8" s="31">
        <v>116763.84</v>
      </c>
      <c r="AL8" s="31">
        <v>0</v>
      </c>
      <c r="AM8" s="31">
        <v>81941.11</v>
      </c>
      <c r="AN8" s="31">
        <v>0</v>
      </c>
      <c r="AO8" s="31">
        <v>103.7</v>
      </c>
      <c r="AP8" s="31">
        <v>0</v>
      </c>
      <c r="AQ8" s="31">
        <v>11815.050000000001</v>
      </c>
      <c r="AR8" s="31">
        <v>0</v>
      </c>
      <c r="AS8" s="31">
        <v>111671.15000000001</v>
      </c>
      <c r="AT8" s="31">
        <v>258944.61000000004</v>
      </c>
      <c r="AU8" s="31">
        <v>29574.629999999997</v>
      </c>
      <c r="AV8" s="32">
        <f t="shared" ref="AV8:AV10" si="3">B8+C8+D8+E8+F8+G8+H8+I8+J8+K8+L8+M8+N8+O8+P8+Q8+R8+S8+T8+U8+V8+W8+X8+Y8+Z8+AA8+AB8+AC8+AD8+AE8+AF8+AG8+AH8+AI8+AJ8+AK8+AL8+AM8+AN8+AO8+AQ8+AR8+AS8+AT8+AU8+AP8</f>
        <v>11534718.249999994</v>
      </c>
    </row>
    <row r="9" spans="1:48" s="33" customFormat="1">
      <c r="A9" s="30" t="s">
        <v>93</v>
      </c>
      <c r="B9" s="31">
        <v>0</v>
      </c>
      <c r="C9" s="31">
        <v>0</v>
      </c>
      <c r="D9" s="31">
        <v>0</v>
      </c>
      <c r="E9" s="31">
        <v>0</v>
      </c>
      <c r="F9" s="31">
        <v>2600771.2199999997</v>
      </c>
      <c r="G9" s="34">
        <v>0</v>
      </c>
      <c r="H9" s="34">
        <v>974435.45</v>
      </c>
      <c r="I9" s="34">
        <v>132139.01</v>
      </c>
      <c r="J9" s="34">
        <v>0</v>
      </c>
      <c r="K9" s="34">
        <v>0</v>
      </c>
      <c r="L9" s="34">
        <v>1530238.26</v>
      </c>
      <c r="M9" s="34">
        <v>859382.59000000008</v>
      </c>
      <c r="N9" s="34">
        <v>2120226.7200000002</v>
      </c>
      <c r="O9" s="31">
        <v>2753234.15</v>
      </c>
      <c r="P9" s="31">
        <v>315773.98999999993</v>
      </c>
      <c r="Q9" s="31">
        <v>141372.01999999999</v>
      </c>
      <c r="R9" s="31">
        <v>246838.12999999998</v>
      </c>
      <c r="S9" s="31">
        <v>171395.08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4">
        <v>0</v>
      </c>
      <c r="AB9" s="31">
        <v>475513.83999999997</v>
      </c>
      <c r="AC9" s="31">
        <v>0</v>
      </c>
      <c r="AD9" s="31">
        <v>668186.87999999989</v>
      </c>
      <c r="AE9" s="31">
        <v>0</v>
      </c>
      <c r="AF9" s="31">
        <v>0</v>
      </c>
      <c r="AG9" s="31">
        <v>0</v>
      </c>
      <c r="AH9" s="31">
        <v>17738.45</v>
      </c>
      <c r="AI9" s="31">
        <v>114309.54000000001</v>
      </c>
      <c r="AJ9" s="31">
        <v>0</v>
      </c>
      <c r="AK9" s="31">
        <v>452340.06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611351.42000000004</v>
      </c>
      <c r="AV9" s="32">
        <f t="shared" si="3"/>
        <v>14185246.809999999</v>
      </c>
    </row>
    <row r="10" spans="1:48" s="33" customFormat="1" ht="15.75" thickBot="1">
      <c r="A10" s="30" t="s">
        <v>94</v>
      </c>
      <c r="B10" s="31">
        <v>0</v>
      </c>
      <c r="C10" s="31">
        <v>0</v>
      </c>
      <c r="D10" s="31">
        <v>0</v>
      </c>
      <c r="E10" s="31">
        <v>0</v>
      </c>
      <c r="F10" s="31">
        <v>57500.55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83272.429999999993</v>
      </c>
      <c r="M10" s="34">
        <v>54110.77</v>
      </c>
      <c r="N10" s="34">
        <v>36854.29</v>
      </c>
      <c r="O10" s="31">
        <v>0</v>
      </c>
      <c r="P10" s="31">
        <v>53054.43</v>
      </c>
      <c r="Q10" s="31">
        <v>98477.659999999989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69272.990000000005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2">
        <f t="shared" si="3"/>
        <v>452543.11999999994</v>
      </c>
    </row>
    <row r="11" spans="1:48" ht="15.75" thickBot="1">
      <c r="A11" s="23"/>
      <c r="B11" s="24"/>
      <c r="C11" s="24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5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7"/>
    </row>
    <row r="12" spans="1:48" ht="15.75" thickBot="1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</row>
    <row r="13" spans="1:48">
      <c r="A13" s="14" t="s">
        <v>95</v>
      </c>
      <c r="B13" s="15">
        <f>B4+B5+B6+B7+B8+B9+B10</f>
        <v>4446043.6099999994</v>
      </c>
      <c r="C13" s="15">
        <f>C4+C5+C6+C7+C8+C9+C10</f>
        <v>5359250.88</v>
      </c>
      <c r="D13" s="15">
        <f>D4+D5+D6+D7+D8+D9+D10</f>
        <v>11892624.189999999</v>
      </c>
      <c r="E13" s="15">
        <f>E4+E5+E6+E7+E8+E9+E10</f>
        <v>5583072.5800000001</v>
      </c>
      <c r="F13" s="15">
        <f>F4+F5+F6+F7+F8+F9+F10</f>
        <v>7022401.3499999996</v>
      </c>
      <c r="G13" s="16">
        <f>G4+G5+G6+G7+G8+G9+G10</f>
        <v>2718720.64</v>
      </c>
      <c r="H13" s="16">
        <f>H4+H5+H6+H7+H8+H9+H10</f>
        <v>3702282.5599999996</v>
      </c>
      <c r="I13" s="16">
        <f>I4+I5+I6+I7+I8+I9+I10</f>
        <v>2510909.59</v>
      </c>
      <c r="J13" s="16">
        <f>J4+J5+J6+J7+J8+J9+J10</f>
        <v>3562414.96</v>
      </c>
      <c r="K13" s="16">
        <f>K4+K5+K6+K7+K8+K9+K10</f>
        <v>5846221.9400000004</v>
      </c>
      <c r="L13" s="16">
        <f>L4+L5+L6+L7+L8+L9+L10</f>
        <v>4360216.0799999991</v>
      </c>
      <c r="M13" s="16">
        <f>M4+M5+M6+M7+M8+M9+M10</f>
        <v>3981184.8800000004</v>
      </c>
      <c r="N13" s="16">
        <f>N4+N5+N6+N7+N8+N9+N10</f>
        <v>4191009.29</v>
      </c>
      <c r="O13" s="15">
        <f>O4+O5+O6+O7+O8+O9+O10</f>
        <v>4839916.62</v>
      </c>
      <c r="P13" s="15">
        <f>P4+P5+P6+P7+P8+P9+P10</f>
        <v>760948.24</v>
      </c>
      <c r="Q13" s="15">
        <f>Q4+Q5+Q6+Q7+Q8+Q9+Q10</f>
        <v>682334.42</v>
      </c>
      <c r="R13" s="15">
        <f>R4+R5+R6+R7+R8+R9+R10</f>
        <v>578991.86</v>
      </c>
      <c r="S13" s="15">
        <f>S4+S5+S6+S7+S8+S9+S10</f>
        <v>1250645.95</v>
      </c>
      <c r="T13" s="15">
        <f>T4+T5+T6+T7+T8+T9+T10</f>
        <v>2267976.6800000002</v>
      </c>
      <c r="U13" s="15">
        <f>U4+U5+U6+U7+U8+U9+U10</f>
        <v>8774927.379999999</v>
      </c>
      <c r="V13" s="15">
        <f>V4+V5+V6+V7+V8+V9+V10</f>
        <v>2374051.5499999998</v>
      </c>
      <c r="W13" s="15">
        <f>W4+W5+W6+W7+W8+W9+W10</f>
        <v>994312.15</v>
      </c>
      <c r="X13" s="15">
        <f>X4+X5+X6+X7+X8+X9+X10</f>
        <v>2933943.2800000007</v>
      </c>
      <c r="Y13" s="15">
        <f>Y4+Y5+Y6+Y7+Y8+Y9+Y10</f>
        <v>1740205.05</v>
      </c>
      <c r="Z13" s="15">
        <f>Z4+Z5+Z6+Z7+Z8+Z9+Z10</f>
        <v>1473644.8</v>
      </c>
      <c r="AA13" s="16">
        <f>AA4+AA5+AA6+AA7+AA8+AA9+AA10</f>
        <v>4987420.38</v>
      </c>
      <c r="AB13" s="15">
        <f>AB4+AB5+AB6+AB7+AB8+AB9+AB10</f>
        <v>7128345.129999999</v>
      </c>
      <c r="AC13" s="15">
        <f>AC4+AC5+AC6+AC7+AC8+AC9+AC10</f>
        <v>4777259.9099999992</v>
      </c>
      <c r="AD13" s="15">
        <f>AD4+AD5+AD6+AD7+AD8+AD9+AD10</f>
        <v>1463175.44</v>
      </c>
      <c r="AE13" s="15">
        <f>AE4+AE5+AE6+AE7+AE8+AE9+AE10</f>
        <v>3536664.73</v>
      </c>
      <c r="AF13" s="15">
        <f>AF4+AF5+AF6+AF7+AF8+AF9+AF10</f>
        <v>5576581.2200000007</v>
      </c>
      <c r="AG13" s="15">
        <f>AG4+AG5+AG6+AG7+AG8+AG9+AG10</f>
        <v>1497027.72</v>
      </c>
      <c r="AH13" s="15">
        <f>AH4+AH5+AH6+AH7+AH8+AH9+AH10</f>
        <v>180701.53000000003</v>
      </c>
      <c r="AI13" s="15">
        <f>AI4+AI5+AI6+AI7+AI8+AI9+AI10</f>
        <v>629389.74</v>
      </c>
      <c r="AJ13" s="15">
        <f>AJ4+AJ5+AJ6+AJ7+AJ8+AJ9+AJ10</f>
        <v>6970333.1599999992</v>
      </c>
      <c r="AK13" s="15">
        <f>AK4+AK5+AK6+AK7+AK8+AK9+AK10</f>
        <v>3444250.75</v>
      </c>
      <c r="AL13" s="15">
        <f>AL4+AL5+AL6+AL7+AL8+AL9+AL10</f>
        <v>1461239.2899999998</v>
      </c>
      <c r="AM13" s="15">
        <f>AM4+AM5+AM6+AM7+AM8+AM9+AM10</f>
        <v>2567528.5599999996</v>
      </c>
      <c r="AN13" s="15">
        <f>AN4+AN5+AN6+AN7+AN8+AN9+AN10</f>
        <v>3385518.04</v>
      </c>
      <c r="AO13" s="15">
        <f>AO4+AO5+AO6+AO7+AO8+AO9+AO10</f>
        <v>6293193.3900000006</v>
      </c>
      <c r="AP13" s="15">
        <f>AP4+AP5+AP6+AP7+AP8+AP9+AP10</f>
        <v>211894.31</v>
      </c>
      <c r="AQ13" s="15">
        <f>AQ4+AQ5+AQ6+AQ7+AQ8+AQ9+AQ10</f>
        <v>670973.34000000008</v>
      </c>
      <c r="AR13" s="15">
        <f>AR4+AR5+AR6+AR7+AR8+AR9+AR10</f>
        <v>961963.73</v>
      </c>
      <c r="AS13" s="15">
        <f>AS4+AS5+AS6+AS7+AS8+AS9+AS10</f>
        <v>2056495.81</v>
      </c>
      <c r="AT13" s="15">
        <f>AT4+AT5+AT6+AT7+AT8+AT9+AT10</f>
        <v>2010444.9300000004</v>
      </c>
      <c r="AU13" s="15">
        <f>AU4+AU5+AU6+AU7+AU8+AU9+AU10</f>
        <v>3954595.28</v>
      </c>
      <c r="AV13" s="17">
        <f>B13+C13+D13+E13+F13+G13+H13+I13+J13+K13+L13+M13+N13+O13+P13+Q13+R13+S13+T13+U13+V13+W13+X13+Y13+Z13+AA13+AB13+AC13+AD13+AE13+AF13+AG13+AH13+AI13+AJ13+AK13+AL13+AM13+AN13+AO13+AQ13+AR13+AS13+AT13+AU13+AP13</f>
        <v>157613246.91999999</v>
      </c>
    </row>
    <row r="14" spans="1:48">
      <c r="K14" s="1"/>
      <c r="L14" s="1"/>
      <c r="M14" s="1"/>
      <c r="N14" s="1"/>
      <c r="AA14" s="1"/>
      <c r="AB14" s="3"/>
      <c r="AC14" s="3"/>
      <c r="AD14" s="3"/>
      <c r="AE14" s="3"/>
      <c r="AF14" s="3"/>
      <c r="AG14" s="3"/>
      <c r="AH14" s="3"/>
      <c r="AI14" s="3"/>
      <c r="AK14" s="3"/>
      <c r="AQ14" s="3"/>
      <c r="AR14" s="3"/>
      <c r="AS14" s="3"/>
      <c r="AT14" s="3"/>
      <c r="AU14" s="3"/>
      <c r="AV14" s="29"/>
    </row>
    <row r="15" spans="1:48">
      <c r="K15" s="1"/>
      <c r="L15" s="1"/>
      <c r="M15" s="1"/>
      <c r="N15" s="1"/>
      <c r="AA15" s="1"/>
      <c r="AB15" s="3"/>
      <c r="AC15" s="3"/>
      <c r="AD15" s="3"/>
      <c r="AE15" s="3"/>
      <c r="AF15" s="3"/>
      <c r="AG15" s="3"/>
      <c r="AH15" s="3"/>
      <c r="AI15" s="3"/>
      <c r="AK15" s="3"/>
      <c r="AQ15" s="3"/>
      <c r="AR15" s="3"/>
      <c r="AS15" s="3"/>
      <c r="AT15" s="3"/>
      <c r="AU15" s="3"/>
      <c r="AV15" s="29"/>
    </row>
    <row r="16" spans="1:48">
      <c r="K16" s="1"/>
      <c r="L16" s="1"/>
      <c r="M16" s="1"/>
      <c r="N16" s="1"/>
      <c r="AA16" s="1"/>
      <c r="AB16" s="3"/>
      <c r="AC16" s="3"/>
      <c r="AD16" s="3"/>
      <c r="AE16" s="3"/>
      <c r="AF16" s="3"/>
      <c r="AG16" s="3"/>
      <c r="AH16" s="3"/>
      <c r="AI16" s="3"/>
      <c r="AK16" s="3"/>
      <c r="AQ16" s="3"/>
      <c r="AR16" s="3"/>
      <c r="AS16" s="3"/>
      <c r="AT16" s="3"/>
      <c r="AU16" s="3"/>
      <c r="AV16" s="29"/>
    </row>
    <row r="17" spans="11:48">
      <c r="K17" s="1"/>
      <c r="L17" s="1"/>
      <c r="M17" s="1"/>
      <c r="N17" s="1"/>
      <c r="AA17" s="1"/>
      <c r="AB17" s="3"/>
      <c r="AC17" s="3"/>
      <c r="AD17" s="3"/>
      <c r="AE17" s="3"/>
      <c r="AF17" s="3"/>
      <c r="AG17" s="3"/>
      <c r="AH17" s="3"/>
      <c r="AI17" s="3"/>
      <c r="AK17" s="3"/>
      <c r="AQ17" s="3"/>
      <c r="AR17" s="3"/>
      <c r="AS17" s="3"/>
      <c r="AT17" s="3"/>
      <c r="AU17" s="3"/>
      <c r="AV17" s="2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Malucelli Lara</dc:creator>
  <cp:lastModifiedBy>Malucelli Lara</cp:lastModifiedBy>
  <dcterms:created xsi:type="dcterms:W3CDTF">2017-09-13T08:40:37Z</dcterms:created>
  <dcterms:modified xsi:type="dcterms:W3CDTF">2017-09-13T09:18:27Z</dcterms:modified>
</cp:coreProperties>
</file>